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b9ea2fccba972fa4/Asiakirjat/"/>
    </mc:Choice>
  </mc:AlternateContent>
  <xr:revisionPtr revIDLastSave="0" documentId="8_{14096F18-DD76-4CA2-9B99-C0573EFD746A}" xr6:coauthVersionLast="46" xr6:coauthVersionMax="46" xr10:uidLastSave="{00000000-0000-0000-0000-000000000000}"/>
  <bookViews>
    <workbookView xWindow="3396" yWindow="1500" windowWidth="15864" windowHeight="9564" xr2:uid="{00000000-000D-0000-FFFF-FFFF00000000}"/>
  </bookViews>
  <sheets>
    <sheet name="Talousarvio 202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1" i="1" l="1"/>
  <c r="F16" i="1"/>
  <c r="F9" i="1"/>
  <c r="F17" i="1" s="1"/>
  <c r="F26" i="1" s="1"/>
  <c r="F30" i="1" s="1"/>
  <c r="F37" i="1" s="1"/>
  <c r="H16" i="1" l="1"/>
  <c r="H9" i="1"/>
  <c r="H17" i="1" l="1"/>
  <c r="H26" i="1" s="1"/>
  <c r="H30" i="1" s="1"/>
  <c r="H37" i="1" s="1"/>
</calcChain>
</file>

<file path=xl/sharedStrings.xml><?xml version="1.0" encoding="utf-8"?>
<sst xmlns="http://schemas.openxmlformats.org/spreadsheetml/2006/main" count="32" uniqueCount="26">
  <si>
    <t>Tampereen Seudun Metsänomistajat ry</t>
  </si>
  <si>
    <t>Tilinpäätös</t>
  </si>
  <si>
    <t>Talousarvio</t>
  </si>
  <si>
    <t>Varsinainen toiminta</t>
  </si>
  <si>
    <t>TUOTOT</t>
  </si>
  <si>
    <t>Toimintatuotot</t>
  </si>
  <si>
    <t>Retkimaksut</t>
  </si>
  <si>
    <t>TUOTOT yhteensä</t>
  </si>
  <si>
    <t>KULUT</t>
  </si>
  <si>
    <t>Toimintakulut</t>
  </si>
  <si>
    <t>Johtokunnan kulut</t>
  </si>
  <si>
    <t>Toimistokulut</t>
  </si>
  <si>
    <t>Retkikulut</t>
  </si>
  <si>
    <t>KULUT yhteensä</t>
  </si>
  <si>
    <t>Tuotto-/Kulujäämä</t>
  </si>
  <si>
    <t>Varainhankinta</t>
  </si>
  <si>
    <t>Jäsenmaksutuotot</t>
  </si>
  <si>
    <t>Sijoitus- ja rahoitustoiminta</t>
  </si>
  <si>
    <t>Pankkikulut</t>
  </si>
  <si>
    <t>Tilikauden tulos</t>
  </si>
  <si>
    <t>Tilikauden ali/ylijäämä</t>
  </si>
  <si>
    <t>Talousarvio 2021</t>
  </si>
  <si>
    <t>Tuotot historiikista</t>
  </si>
  <si>
    <t>Kulut historiikista</t>
  </si>
  <si>
    <t>Satunnaiset erät</t>
  </si>
  <si>
    <t>Avustukset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</si>
</sst>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4" fontId="2" fillId="0" borderId="0" xfId="1" applyFont="1"/>
    <xf numFmtId="4" fontId="0" fillId="0" borderId="0" xfId="0" applyNumberFormat="1"/>
    <xf numFmtId="4" fontId="0" fillId="0" borderId="0" xfId="0" applyNumberFormat="1" applyFont="1"/>
    <xf numFmtId="4" fontId="2" fillId="0" borderId="0" xfId="0" applyNumberFormat="1" applyFont="1"/>
    <xf numFmtId="4" fontId="1" fillId="0" borderId="0" xfId="2" applyNumberFormat="1" applyFont="1"/>
    <xf numFmtId="0" fontId="2" fillId="0" borderId="0" xfId="1" applyNumberFormat="1" applyFont="1"/>
    <xf numFmtId="4" fontId="2" fillId="0" borderId="0" xfId="1" applyNumberFormat="1" applyFont="1"/>
    <xf numFmtId="0" fontId="3" fillId="0" borderId="0" xfId="0" applyFont="1" applyFill="1"/>
    <xf numFmtId="0" fontId="0" fillId="0" borderId="0" xfId="0" applyFill="1"/>
    <xf numFmtId="4" fontId="4" fillId="0" borderId="0" xfId="0" applyNumberFormat="1" applyFont="1" applyFill="1"/>
    <xf numFmtId="4" fontId="4" fillId="0" borderId="0" xfId="2" applyNumberFormat="1" applyFont="1" applyFill="1"/>
    <xf numFmtId="4" fontId="4" fillId="0" borderId="0" xfId="1" applyNumberFormat="1" applyFont="1" applyFill="1"/>
    <xf numFmtId="0" fontId="4" fillId="0" borderId="0" xfId="0" applyFont="1" applyFill="1"/>
    <xf numFmtId="4" fontId="0" fillId="0" borderId="0" xfId="0" applyNumberFormat="1" applyFont="1" applyFill="1"/>
    <xf numFmtId="4" fontId="1" fillId="0" borderId="0" xfId="2" applyNumberFormat="1" applyFont="1" applyFill="1"/>
    <xf numFmtId="4" fontId="2" fillId="0" borderId="0" xfId="0" applyNumberFormat="1" applyFont="1" applyFill="1"/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Finnvera">
      <a:dk1>
        <a:sysClr val="windowText" lastClr="000000"/>
      </a:dk1>
      <a:lt1>
        <a:sysClr val="window" lastClr="FFFFFF"/>
      </a:lt1>
      <a:dk2>
        <a:srgbClr val="383838"/>
      </a:dk2>
      <a:lt2>
        <a:srgbClr val="7E7E7E"/>
      </a:lt2>
      <a:accent1>
        <a:srgbClr val="0000FF"/>
      </a:accent1>
      <a:accent2>
        <a:srgbClr val="00C0FF"/>
      </a:accent2>
      <a:accent3>
        <a:srgbClr val="00A800"/>
      </a:accent3>
      <a:accent4>
        <a:srgbClr val="D3E000"/>
      </a:accent4>
      <a:accent5>
        <a:srgbClr val="D63805"/>
      </a:accent5>
      <a:accent6>
        <a:srgbClr val="F80077"/>
      </a:accent6>
      <a:hlink>
        <a:srgbClr val="0000FF"/>
      </a:hlink>
      <a:folHlink>
        <a:srgbClr val="00C0FF"/>
      </a:folHlink>
    </a:clrScheme>
    <a:fontScheme name="Finnve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J25" sqref="J25"/>
    </sheetView>
  </sheetViews>
  <sheetFormatPr defaultRowHeight="13.8" x14ac:dyDescent="0.25"/>
  <cols>
    <col min="6" max="6" width="11.8984375" bestFit="1" customWidth="1"/>
    <col min="8" max="8" width="11.3984375" bestFit="1" customWidth="1"/>
    <col min="10" max="10" width="11.8984375" bestFit="1" customWidth="1"/>
    <col min="11" max="11" width="17.5" style="10" customWidth="1"/>
  </cols>
  <sheetData>
    <row r="1" spans="1:11" x14ac:dyDescent="0.25">
      <c r="A1" s="1" t="s">
        <v>0</v>
      </c>
      <c r="K1" s="9"/>
    </row>
    <row r="2" spans="1:11" x14ac:dyDescent="0.25">
      <c r="K2" s="9"/>
    </row>
    <row r="3" spans="1:11" x14ac:dyDescent="0.25">
      <c r="A3" t="s">
        <v>21</v>
      </c>
      <c r="F3" s="2" t="s">
        <v>1</v>
      </c>
      <c r="H3" s="1" t="s">
        <v>2</v>
      </c>
    </row>
    <row r="4" spans="1:11" x14ac:dyDescent="0.25">
      <c r="F4" s="7">
        <v>2020</v>
      </c>
      <c r="H4" s="1">
        <v>2021</v>
      </c>
    </row>
    <row r="5" spans="1:11" ht="14.4" x14ac:dyDescent="0.3">
      <c r="A5" s="1" t="s">
        <v>3</v>
      </c>
      <c r="K5" s="11"/>
    </row>
    <row r="6" spans="1:11" ht="14.4" x14ac:dyDescent="0.3">
      <c r="B6" s="1" t="s">
        <v>4</v>
      </c>
      <c r="K6" s="11"/>
    </row>
    <row r="7" spans="1:11" ht="14.4" x14ac:dyDescent="0.3">
      <c r="C7" t="s">
        <v>5</v>
      </c>
      <c r="F7" s="3">
        <v>0</v>
      </c>
      <c r="H7" s="15">
        <v>500</v>
      </c>
      <c r="K7" s="11"/>
    </row>
    <row r="8" spans="1:11" ht="14.4" x14ac:dyDescent="0.3">
      <c r="C8" t="s">
        <v>6</v>
      </c>
      <c r="F8" s="3">
        <v>470</v>
      </c>
      <c r="H8" s="15">
        <v>500</v>
      </c>
      <c r="K8" s="11"/>
    </row>
    <row r="9" spans="1:11" ht="14.4" x14ac:dyDescent="0.3">
      <c r="A9" s="1"/>
      <c r="B9" s="1" t="s">
        <v>7</v>
      </c>
      <c r="C9" s="1"/>
      <c r="D9" s="1"/>
      <c r="F9" s="5">
        <f>SUM(F7:F8)</f>
        <v>470</v>
      </c>
      <c r="H9" s="5">
        <f>SUM(H7:H8)</f>
        <v>1000</v>
      </c>
      <c r="K9" s="11"/>
    </row>
    <row r="10" spans="1:11" ht="14.4" x14ac:dyDescent="0.3">
      <c r="F10" s="3"/>
      <c r="H10" s="4"/>
      <c r="K10" s="12"/>
    </row>
    <row r="11" spans="1:11" ht="14.4" x14ac:dyDescent="0.3">
      <c r="B11" s="1" t="s">
        <v>8</v>
      </c>
      <c r="F11" s="3"/>
      <c r="H11" s="4"/>
      <c r="K11" s="12"/>
    </row>
    <row r="12" spans="1:11" ht="14.4" x14ac:dyDescent="0.3">
      <c r="C12" t="s">
        <v>9</v>
      </c>
      <c r="F12" s="3">
        <v>-9570.81</v>
      </c>
      <c r="H12" s="16">
        <v>-10000</v>
      </c>
      <c r="K12" s="12"/>
    </row>
    <row r="13" spans="1:11" ht="14.4" x14ac:dyDescent="0.3">
      <c r="C13" t="s">
        <v>10</v>
      </c>
      <c r="F13" s="3">
        <v>-2261.4</v>
      </c>
      <c r="H13" s="6">
        <v>-2300</v>
      </c>
      <c r="K13" s="11"/>
    </row>
    <row r="14" spans="1:11" ht="14.4" x14ac:dyDescent="0.3">
      <c r="C14" t="s">
        <v>11</v>
      </c>
      <c r="F14" s="3">
        <v>-279.2</v>
      </c>
      <c r="H14" s="6">
        <v>-280</v>
      </c>
      <c r="K14" s="11"/>
    </row>
    <row r="15" spans="1:11" ht="14.4" x14ac:dyDescent="0.3">
      <c r="C15" t="s">
        <v>12</v>
      </c>
      <c r="F15" s="3">
        <v>-1080</v>
      </c>
      <c r="H15" s="4">
        <v>-1000</v>
      </c>
      <c r="K15" s="13"/>
    </row>
    <row r="16" spans="1:11" ht="14.4" x14ac:dyDescent="0.3">
      <c r="A16" s="1"/>
      <c r="B16" s="1" t="s">
        <v>13</v>
      </c>
      <c r="C16" s="1"/>
      <c r="D16" s="1"/>
      <c r="F16" s="5">
        <f>SUM(F12:F15)</f>
        <v>-13191.41</v>
      </c>
      <c r="H16" s="5">
        <f>SUM(H12:H15)</f>
        <v>-13580</v>
      </c>
      <c r="K16" s="11"/>
    </row>
    <row r="17" spans="1:11" ht="14.4" x14ac:dyDescent="0.3">
      <c r="C17" s="1" t="s">
        <v>14</v>
      </c>
      <c r="F17" s="8">
        <f>F9+F16</f>
        <v>-12721.41</v>
      </c>
      <c r="H17" s="8">
        <f>H9+H16</f>
        <v>-12580</v>
      </c>
      <c r="K17" s="11"/>
    </row>
    <row r="18" spans="1:11" ht="14.4" x14ac:dyDescent="0.3">
      <c r="F18" s="3"/>
      <c r="H18" s="4"/>
      <c r="K18" s="11"/>
    </row>
    <row r="19" spans="1:11" ht="14.4" x14ac:dyDescent="0.3">
      <c r="A19" s="1" t="s">
        <v>15</v>
      </c>
      <c r="F19" s="3"/>
      <c r="H19" s="4"/>
      <c r="K19" s="11"/>
    </row>
    <row r="20" spans="1:11" ht="14.4" x14ac:dyDescent="0.3">
      <c r="B20" s="1" t="s">
        <v>4</v>
      </c>
      <c r="F20" s="3"/>
      <c r="H20" s="4"/>
      <c r="K20" s="11"/>
    </row>
    <row r="21" spans="1:11" ht="14.4" x14ac:dyDescent="0.3">
      <c r="C21" t="s">
        <v>16</v>
      </c>
      <c r="F21" s="3">
        <v>16721</v>
      </c>
      <c r="H21" s="4">
        <f>730*25</f>
        <v>18250</v>
      </c>
      <c r="K21" s="14"/>
    </row>
    <row r="22" spans="1:11" ht="14.4" x14ac:dyDescent="0.3">
      <c r="C22" t="s">
        <v>22</v>
      </c>
      <c r="F22" s="3">
        <v>0</v>
      </c>
      <c r="H22" s="15">
        <f>400*25</f>
        <v>10000</v>
      </c>
      <c r="K22" s="14"/>
    </row>
    <row r="23" spans="1:11" ht="14.4" x14ac:dyDescent="0.3">
      <c r="H23" s="3"/>
      <c r="K23" s="11"/>
    </row>
    <row r="24" spans="1:11" ht="14.4" x14ac:dyDescent="0.3">
      <c r="B24" s="1" t="s">
        <v>8</v>
      </c>
      <c r="H24" s="4"/>
      <c r="K24" s="11"/>
    </row>
    <row r="25" spans="1:11" ht="14.4" x14ac:dyDescent="0.3">
      <c r="B25" s="1"/>
      <c r="C25" t="s">
        <v>23</v>
      </c>
      <c r="F25">
        <v>-11065.28</v>
      </c>
      <c r="H25" s="15">
        <v>0</v>
      </c>
      <c r="K25" s="11"/>
    </row>
    <row r="26" spans="1:11" ht="14.4" x14ac:dyDescent="0.3">
      <c r="B26" s="1"/>
      <c r="C26" s="1" t="s">
        <v>14</v>
      </c>
      <c r="F26" s="5">
        <f>F17+F21+F25</f>
        <v>-7065.6900000000005</v>
      </c>
      <c r="H26" s="17">
        <f>H17+H21+H22</f>
        <v>15670</v>
      </c>
      <c r="K26" s="11"/>
    </row>
    <row r="27" spans="1:11" ht="14.4" x14ac:dyDescent="0.3">
      <c r="A27" s="1" t="s">
        <v>17</v>
      </c>
      <c r="F27" s="3"/>
      <c r="H27" s="4"/>
      <c r="K27" s="11"/>
    </row>
    <row r="28" spans="1:11" ht="14.4" x14ac:dyDescent="0.3">
      <c r="B28" s="1" t="s">
        <v>8</v>
      </c>
      <c r="F28" s="3"/>
      <c r="H28" s="4"/>
      <c r="K28" s="11"/>
    </row>
    <row r="29" spans="1:11" ht="14.4" x14ac:dyDescent="0.3">
      <c r="C29" t="s">
        <v>18</v>
      </c>
      <c r="F29" s="3">
        <v>-548.95000000000005</v>
      </c>
      <c r="H29" s="4">
        <v>-550</v>
      </c>
      <c r="K29" s="11"/>
    </row>
    <row r="30" spans="1:11" ht="14.4" x14ac:dyDescent="0.3">
      <c r="C30" s="1" t="s">
        <v>14</v>
      </c>
      <c r="F30" s="5">
        <f>SUM(F26:F29)</f>
        <v>-7614.64</v>
      </c>
      <c r="H30" s="5">
        <f>H26+H29</f>
        <v>15120</v>
      </c>
      <c r="K30" s="11"/>
    </row>
    <row r="31" spans="1:11" ht="14.4" x14ac:dyDescent="0.3">
      <c r="H31" s="4"/>
      <c r="K31" s="11"/>
    </row>
    <row r="32" spans="1:11" ht="14.4" x14ac:dyDescent="0.3">
      <c r="A32" s="1" t="s">
        <v>24</v>
      </c>
      <c r="H32" s="4"/>
      <c r="K32" s="11"/>
    </row>
    <row r="33" spans="1:11" ht="14.4" x14ac:dyDescent="0.3">
      <c r="B33" s="1" t="s">
        <v>4</v>
      </c>
      <c r="H33" s="4"/>
      <c r="K33" s="11"/>
    </row>
    <row r="34" spans="1:11" ht="14.4" x14ac:dyDescent="0.3">
      <c r="B34" s="1"/>
      <c r="C34" t="s">
        <v>25</v>
      </c>
      <c r="F34" s="3">
        <v>2400</v>
      </c>
      <c r="H34" s="15">
        <v>200</v>
      </c>
      <c r="K34" s="11"/>
    </row>
    <row r="35" spans="1:11" ht="14.4" x14ac:dyDescent="0.3">
      <c r="B35" s="1"/>
      <c r="H35" s="4"/>
      <c r="K35" s="11"/>
    </row>
    <row r="36" spans="1:11" ht="14.4" x14ac:dyDescent="0.3">
      <c r="A36" s="1" t="s">
        <v>19</v>
      </c>
      <c r="B36" s="1"/>
      <c r="C36" s="1"/>
      <c r="D36" s="1"/>
      <c r="H36" s="4"/>
      <c r="K36" s="11"/>
    </row>
    <row r="37" spans="1:11" ht="14.4" x14ac:dyDescent="0.3">
      <c r="A37" s="1"/>
      <c r="B37" s="1" t="s">
        <v>20</v>
      </c>
      <c r="C37" s="1"/>
      <c r="D37" s="1"/>
      <c r="F37" s="5">
        <f>F30+F34</f>
        <v>-5214.6400000000003</v>
      </c>
      <c r="G37" s="1"/>
      <c r="H37" s="5">
        <f>H30+H34</f>
        <v>15320</v>
      </c>
      <c r="K37" s="11"/>
    </row>
    <row r="38" spans="1:11" ht="14.4" x14ac:dyDescent="0.3">
      <c r="K38" s="11"/>
    </row>
    <row r="39" spans="1:11" ht="14.4" x14ac:dyDescent="0.3">
      <c r="F39" s="5"/>
      <c r="K39" s="11"/>
    </row>
    <row r="40" spans="1:11" ht="14.4" x14ac:dyDescent="0.3">
      <c r="F40" s="3"/>
      <c r="K40" s="11"/>
    </row>
    <row r="41" spans="1:11" ht="14.4" x14ac:dyDescent="0.3">
      <c r="F41" s="3"/>
      <c r="K41" s="11"/>
    </row>
    <row r="42" spans="1:11" ht="14.4" x14ac:dyDescent="0.3">
      <c r="F42" s="3"/>
      <c r="K42" s="11"/>
    </row>
    <row r="43" spans="1:11" ht="14.4" x14ac:dyDescent="0.3">
      <c r="F43" s="5"/>
      <c r="K43" s="11"/>
    </row>
    <row r="44" spans="1:11" ht="14.4" x14ac:dyDescent="0.3">
      <c r="F44" s="3"/>
      <c r="K44" s="11"/>
    </row>
    <row r="45" spans="1:11" x14ac:dyDescent="0.25">
      <c r="F45" s="5"/>
    </row>
    <row r="46" spans="1:11" x14ac:dyDescent="0.25">
      <c r="F46" s="5"/>
      <c r="J46" s="3"/>
    </row>
    <row r="47" spans="1:11" x14ac:dyDescent="0.25">
      <c r="J47" s="3"/>
    </row>
    <row r="48" spans="1:11" x14ac:dyDescent="0.25">
      <c r="J48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9" sqref="G9"/>
    </sheetView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Talousarvio 2021</vt:lpstr>
      <vt:lpstr>Taul2</vt:lpstr>
      <vt:lpstr>Taul3</vt:lpstr>
    </vt:vector>
  </TitlesOfParts>
  <Company>Finnvera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Tunturi Päivi</dc:creator>
  <cp:lastModifiedBy>Mauri Inha</cp:lastModifiedBy>
  <dcterms:created xsi:type="dcterms:W3CDTF">2011-06-10T17:12:45Z</dcterms:created>
  <dcterms:modified xsi:type="dcterms:W3CDTF">2021-03-21T12:35:25Z</dcterms:modified>
</cp:coreProperties>
</file>